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suep-my.sharepoint.com/personal/pjmadde1_asuep_org/Documents/ASUF Documents/"/>
    </mc:Choice>
  </mc:AlternateContent>
  <xr:revisionPtr revIDLastSave="3" documentId="8_{FE592BCB-0AD9-4219-B6E0-E77D647CD63F}" xr6:coauthVersionLast="47" xr6:coauthVersionMax="47" xr10:uidLastSave="{584CCC63-9960-400A-9D46-ECDFFD509D16}"/>
  <bookViews>
    <workbookView xWindow="-120" yWindow="-120" windowWidth="29040" windowHeight="15840" xr2:uid="{78A47437-66DE-40AE-9692-04DC932B891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7" i="1" l="1"/>
  <c r="J5" i="1"/>
  <c r="J4" i="1"/>
  <c r="J8" i="1"/>
  <c r="J11" i="1" a="1"/>
  <c r="J11" i="1" s="1"/>
  <c r="J10" i="1" a="1"/>
  <c r="J10" i="1" s="1"/>
  <c r="J9" i="1" a="1"/>
  <c r="J9" i="1" s="1"/>
  <c r="J6" i="1"/>
  <c r="F11" i="1"/>
  <c r="F10" i="1"/>
  <c r="F9" i="1"/>
  <c r="F7" i="1"/>
  <c r="F5" i="1"/>
  <c r="F6" i="1"/>
  <c r="I12" i="1"/>
  <c r="H12" i="1"/>
  <c r="G12" i="1"/>
  <c r="F36" i="1"/>
  <c r="G31" i="1"/>
  <c r="B52" i="1"/>
  <c r="C43" i="1"/>
  <c r="B8" i="1"/>
  <c r="C4" i="1" s="1"/>
  <c r="B16" i="1"/>
  <c r="C14" i="1"/>
  <c r="B24" i="1"/>
  <c r="C22" i="1"/>
  <c r="B36" i="1"/>
  <c r="C33" i="1" s="1"/>
  <c r="F12" i="1"/>
  <c r="C15" i="1"/>
  <c r="C20" i="1"/>
  <c r="G34" i="1"/>
  <c r="C13" i="1"/>
  <c r="C46" i="1"/>
  <c r="C44" i="1"/>
  <c r="G33" i="1"/>
  <c r="G27" i="1"/>
  <c r="C49" i="1"/>
  <c r="C50" i="1"/>
  <c r="C12" i="1"/>
  <c r="C21" i="1"/>
  <c r="G32" i="1"/>
  <c r="C47" i="1"/>
  <c r="G28" i="1"/>
  <c r="G29" i="1"/>
  <c r="G30" i="1"/>
  <c r="C45" i="1"/>
  <c r="C23" i="1"/>
  <c r="C48" i="1"/>
  <c r="C16" i="1"/>
  <c r="C24" i="1"/>
  <c r="C52" i="1"/>
  <c r="G36" i="1"/>
  <c r="C34" i="1" l="1"/>
  <c r="C27" i="1"/>
  <c r="C32" i="1"/>
  <c r="C29" i="1"/>
  <c r="C30" i="1"/>
  <c r="C31" i="1"/>
  <c r="C28" i="1"/>
  <c r="C6" i="1"/>
  <c r="C7" i="1"/>
  <c r="C5" i="1"/>
  <c r="C8" i="1" s="1"/>
  <c r="J12" i="1"/>
  <c r="C36" i="1" l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<sst xmlns="http://schemas.openxmlformats.org/spreadsheetml/2006/main" count="87" uniqueCount="41">
  <si>
    <t>Board</t>
  </si>
  <si>
    <t>Male</t>
  </si>
  <si>
    <t>Female</t>
  </si>
  <si>
    <t>Non-Binary</t>
  </si>
  <si>
    <t>Other</t>
  </si>
  <si>
    <t>Number</t>
  </si>
  <si>
    <t>Percentage</t>
  </si>
  <si>
    <t>Senior Staff</t>
  </si>
  <si>
    <t>TOTAL</t>
  </si>
  <si>
    <t>American Indian or Alaska Native *</t>
  </si>
  <si>
    <t>Asian *</t>
  </si>
  <si>
    <t>Black or African American *</t>
  </si>
  <si>
    <t>Hispanic, Latino or Latinx *</t>
  </si>
  <si>
    <t>Native Hawaiian or Pacific Islander *</t>
  </si>
  <si>
    <t>Two or more Races *</t>
  </si>
  <si>
    <t>White *</t>
  </si>
  <si>
    <t>Other *</t>
  </si>
  <si>
    <t>Prefer not to disclose (Write “yes” if not disclosing)</t>
  </si>
  <si>
    <t>All Other Staff</t>
  </si>
  <si>
    <t>Executive</t>
  </si>
  <si>
    <t>Leadership Team</t>
  </si>
  <si>
    <t>Hispanic/Latino</t>
  </si>
  <si>
    <t>Black, non-Hispanic/Latino</t>
  </si>
  <si>
    <t>White, non-Hispanic/Latino</t>
  </si>
  <si>
    <t>Asian</t>
  </si>
  <si>
    <t>Native Hawaiian or Pacific Islander</t>
  </si>
  <si>
    <t>Native American or Alaska Native</t>
  </si>
  <si>
    <t>Multiracial or Other</t>
  </si>
  <si>
    <t>Unknown</t>
  </si>
  <si>
    <t>Board, Senior Staff, &amp; All Other Staff</t>
  </si>
  <si>
    <t>If you require a different breakdown or more updated information, please contact Paco Madden at paco.madden@asu.edu</t>
  </si>
  <si>
    <t>Board Gender</t>
  </si>
  <si>
    <t>Senior Staff Gender</t>
  </si>
  <si>
    <t>Gender</t>
  </si>
  <si>
    <t>All Other Staff Gender</t>
  </si>
  <si>
    <t>Board Race</t>
  </si>
  <si>
    <t>Race</t>
  </si>
  <si>
    <t>All Other Staff Race</t>
  </si>
  <si>
    <t>Senior Staff Race</t>
  </si>
  <si>
    <t>Executive Separated from Senior Staff (only this table)</t>
  </si>
  <si>
    <t>Percentage of All Staff (excludes Board)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</si>
</sst>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Georgia"/>
      <family val="1"/>
    </font>
    <font>
      <b/>
      <sz val="12"/>
      <color theme="1"/>
      <name val="Georgia"/>
      <family val="1"/>
    </font>
    <font>
      <b/>
      <sz val="11"/>
      <color theme="1"/>
      <name val="Georgia"/>
      <family val="1"/>
    </font>
    <font>
      <b/>
      <sz val="9"/>
      <color theme="1"/>
      <name val="Georgia"/>
      <family val="1"/>
    </font>
    <font>
      <sz val="12"/>
      <color rgb="FFFF0000"/>
      <name val="Georgia"/>
      <family val="1"/>
    </font>
    <font>
      <b/>
      <sz val="12"/>
      <name val="Georgia"/>
      <family val="1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wrapText="1"/>
    </xf>
    <xf numFmtId="0" fontId="3" fillId="2" borderId="1" xfId="0" applyFont="1" applyFill="1" applyBorder="1" applyAlignment="1">
      <alignment horizontal="center" wrapText="1"/>
    </xf>
    <xf numFmtId="9" fontId="2" fillId="0" borderId="1" xfId="1" applyFont="1" applyBorder="1" applyAlignment="1">
      <alignment wrapText="1"/>
    </xf>
    <xf numFmtId="9" fontId="2" fillId="0" borderId="0" xfId="1" applyFont="1" applyAlignment="1">
      <alignment wrapText="1"/>
    </xf>
    <xf numFmtId="9" fontId="2" fillId="0" borderId="1" xfId="0" applyNumberFormat="1" applyFont="1" applyBorder="1" applyAlignment="1">
      <alignment wrapText="1"/>
    </xf>
    <xf numFmtId="0" fontId="5" fillId="2" borderId="1" xfId="0" applyFont="1" applyFill="1" applyBorder="1" applyAlignment="1">
      <alignment horizontal="center" wrapText="1"/>
    </xf>
    <xf numFmtId="0" fontId="4" fillId="0" borderId="0" xfId="0" applyFont="1" applyAlignment="1"/>
    <xf numFmtId="0" fontId="4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9" fontId="2" fillId="0" borderId="0" xfId="1" applyFont="1" applyFill="1" applyBorder="1" applyAlignment="1">
      <alignment wrapText="1"/>
    </xf>
    <xf numFmtId="0" fontId="3" fillId="0" borderId="0" xfId="0" applyFont="1" applyAlignment="1">
      <alignment wrapText="1"/>
    </xf>
    <xf numFmtId="0" fontId="2" fillId="0" borderId="1" xfId="0" applyFont="1" applyFill="1" applyBorder="1" applyAlignment="1">
      <alignment wrapText="1"/>
    </xf>
    <xf numFmtId="0" fontId="2" fillId="0" borderId="0" xfId="0" applyFont="1" applyBorder="1" applyAlignment="1">
      <alignment wrapText="1"/>
    </xf>
    <xf numFmtId="9" fontId="2" fillId="0" borderId="0" xfId="1" applyFont="1" applyBorder="1" applyAlignment="1">
      <alignment wrapText="1"/>
    </xf>
    <xf numFmtId="0" fontId="2" fillId="0" borderId="0" xfId="0" applyFont="1" applyAlignment="1"/>
    <xf numFmtId="0" fontId="3" fillId="0" borderId="0" xfId="0" applyFont="1" applyAlignment="1"/>
    <xf numFmtId="0" fontId="0" fillId="0" borderId="0" xfId="0" applyBorder="1" applyAlignment="1">
      <alignment wrapText="1"/>
    </xf>
    <xf numFmtId="0" fontId="3" fillId="0" borderId="0" xfId="0" applyFont="1" applyBorder="1" applyAlignment="1">
      <alignment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0" fillId="0" borderId="0" xfId="0" applyAlignment="1"/>
    <xf numFmtId="0" fontId="6" fillId="0" borderId="0" xfId="0" applyFont="1" applyAlignment="1">
      <alignment wrapText="1"/>
    </xf>
    <xf numFmtId="9" fontId="6" fillId="0" borderId="0" xfId="1" applyFont="1" applyAlignment="1">
      <alignment wrapText="1"/>
    </xf>
    <xf numFmtId="0" fontId="6" fillId="0" borderId="0" xfId="0" applyFont="1" applyBorder="1" applyAlignment="1">
      <alignment wrapText="1"/>
    </xf>
    <xf numFmtId="9" fontId="6" fillId="0" borderId="0" xfId="1" applyFont="1" applyBorder="1" applyAlignment="1">
      <alignment wrapText="1"/>
    </xf>
    <xf numFmtId="0" fontId="7" fillId="0" borderId="0" xfId="0" applyFont="1" applyAlignment="1"/>
    <xf numFmtId="0" fontId="7" fillId="0" borderId="0" xfId="0" applyFont="1" applyBorder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10" fontId="2" fillId="0" borderId="1" xfId="1" applyNumberFormat="1" applyFont="1" applyBorder="1" applyAlignment="1">
      <alignment wrapText="1"/>
    </xf>
    <xf numFmtId="0" fontId="2" fillId="0" borderId="0" xfId="0" applyFont="1" applyAlignment="1">
      <alignment horizontal="left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AFBC50-FD20-4A5B-B9DA-BBCAF946527F}">
  <dimension ref="A1:J68"/>
  <sheetViews>
    <sheetView tabSelected="1" topLeftCell="A14" zoomScaleNormal="100" workbookViewId="0">
      <selection activeCell="C37" sqref="C37:C38"/>
    </sheetView>
  </sheetViews>
  <sheetFormatPr defaultColWidth="8.7109375" defaultRowHeight="15" x14ac:dyDescent="0.25"/>
  <cols>
    <col min="1" max="1" width="16.85546875" style="1" customWidth="1"/>
    <col min="2" max="2" width="11" style="1" customWidth="1"/>
    <col min="3" max="3" width="13.140625" style="1" customWidth="1"/>
    <col min="4" max="4" width="8.7109375" style="1"/>
    <col min="5" max="5" width="23" style="1" customWidth="1"/>
    <col min="6" max="6" width="8.7109375" style="1"/>
    <col min="7" max="9" width="13.42578125" style="1" customWidth="1"/>
    <col min="10" max="10" width="14.42578125" style="1" customWidth="1"/>
    <col min="11" max="16384" width="8.7109375" style="1"/>
  </cols>
  <sheetData>
    <row r="1" spans="1:10" s="25" customFormat="1" ht="15.75" x14ac:dyDescent="0.25">
      <c r="A1" s="11" t="s">
        <v>29</v>
      </c>
      <c r="B1" s="11"/>
      <c r="C1" s="11"/>
      <c r="E1" s="20" t="s">
        <v>39</v>
      </c>
      <c r="F1" s="19"/>
    </row>
    <row r="2" spans="1:10" ht="15.75" x14ac:dyDescent="0.25">
      <c r="A2" s="11" t="s">
        <v>31</v>
      </c>
      <c r="B2" s="12"/>
      <c r="C2" s="12"/>
      <c r="E2" s="15" t="s">
        <v>36</v>
      </c>
      <c r="F2" s="3"/>
    </row>
    <row r="3" spans="1:10" ht="75.75" x14ac:dyDescent="0.25">
      <c r="A3" s="6" t="s">
        <v>33</v>
      </c>
      <c r="B3" s="6" t="s">
        <v>5</v>
      </c>
      <c r="C3" s="10" t="s">
        <v>6</v>
      </c>
      <c r="E3" s="32"/>
      <c r="F3" s="32" t="s">
        <v>0</v>
      </c>
      <c r="G3" s="32" t="s">
        <v>19</v>
      </c>
      <c r="H3" s="32" t="s">
        <v>20</v>
      </c>
      <c r="I3" s="36" t="s">
        <v>18</v>
      </c>
      <c r="J3" s="37" t="s">
        <v>40</v>
      </c>
    </row>
    <row r="4" spans="1:10" ht="15.75" x14ac:dyDescent="0.25">
      <c r="A4" s="5" t="s">
        <v>1</v>
      </c>
      <c r="B4" s="16">
        <v>16</v>
      </c>
      <c r="C4" s="7">
        <f>SUM(B4/B8)</f>
        <v>0.64</v>
      </c>
      <c r="E4" s="33" t="s">
        <v>21</v>
      </c>
      <c r="F4" s="34">
        <v>2</v>
      </c>
      <c r="G4" s="34">
        <v>0</v>
      </c>
      <c r="H4" s="34">
        <v>0</v>
      </c>
      <c r="I4" s="35">
        <v>14</v>
      </c>
      <c r="J4" s="38">
        <f>SUM((G4+H4+I4)/(G12+H12+I12))</f>
        <v>0.10144927536231885</v>
      </c>
    </row>
    <row r="5" spans="1:10" ht="30" x14ac:dyDescent="0.25">
      <c r="A5" s="5" t="s">
        <v>2</v>
      </c>
      <c r="B5" s="16">
        <v>9</v>
      </c>
      <c r="C5" s="7">
        <f>SUM(B5/B8)</f>
        <v>0.36</v>
      </c>
      <c r="E5" s="33" t="s">
        <v>22</v>
      </c>
      <c r="F5" s="34">
        <f>SUM(B29)</f>
        <v>3</v>
      </c>
      <c r="G5" s="34">
        <v>0</v>
      </c>
      <c r="H5" s="34">
        <v>0</v>
      </c>
      <c r="I5" s="34">
        <v>7</v>
      </c>
      <c r="J5" s="38">
        <f>SUM((G5+H5+I5)/(G12+H12+I12))</f>
        <v>5.0724637681159424E-2</v>
      </c>
    </row>
    <row r="6" spans="1:10" ht="30" x14ac:dyDescent="0.25">
      <c r="A6" s="5" t="s">
        <v>3</v>
      </c>
      <c r="B6" s="16"/>
      <c r="C6" s="7">
        <f>SUM(B6/B8)</f>
        <v>0</v>
      </c>
      <c r="E6" s="33" t="s">
        <v>23</v>
      </c>
      <c r="F6" s="34">
        <f>SUM(B33)</f>
        <v>20</v>
      </c>
      <c r="G6" s="34">
        <v>1</v>
      </c>
      <c r="H6" s="34">
        <v>10</v>
      </c>
      <c r="I6" s="34">
        <v>94</v>
      </c>
      <c r="J6" s="38">
        <f>SUM((G6+H6+I6)/(G12+H12+I12))</f>
        <v>0.76086956521739135</v>
      </c>
    </row>
    <row r="7" spans="1:10" ht="15.75" x14ac:dyDescent="0.25">
      <c r="A7" s="5" t="s">
        <v>4</v>
      </c>
      <c r="B7" s="16"/>
      <c r="C7" s="7">
        <f>SUM(B7/B8)</f>
        <v>0</v>
      </c>
      <c r="E7" s="33" t="s">
        <v>24</v>
      </c>
      <c r="F7" s="34">
        <f>SUM(B28)</f>
        <v>0</v>
      </c>
      <c r="G7" s="34">
        <v>0</v>
      </c>
      <c r="H7" s="34">
        <v>0</v>
      </c>
      <c r="I7" s="34">
        <v>7</v>
      </c>
      <c r="J7" s="38">
        <f>SUM(G7+H7+I7)/(G12+H12+I12)</f>
        <v>5.0724637681159424E-2</v>
      </c>
    </row>
    <row r="8" spans="1:10" ht="30" x14ac:dyDescent="0.25">
      <c r="A8" s="5" t="s">
        <v>8</v>
      </c>
      <c r="B8" s="16">
        <f>SUM(B4:B7)</f>
        <v>25</v>
      </c>
      <c r="C8" s="7">
        <f>SUM(C4:C7)</f>
        <v>1</v>
      </c>
      <c r="E8" s="33" t="s">
        <v>25</v>
      </c>
      <c r="F8" s="34">
        <v>0</v>
      </c>
      <c r="G8" s="34">
        <v>0</v>
      </c>
      <c r="H8" s="34">
        <v>1</v>
      </c>
      <c r="I8" s="34">
        <v>1</v>
      </c>
      <c r="J8" s="38">
        <f>SUM((G8+H8+I8)/(G12 +H12+I12))</f>
        <v>1.4492753623188406E-2</v>
      </c>
    </row>
    <row r="9" spans="1:10" ht="30" x14ac:dyDescent="0.25">
      <c r="A9" s="17"/>
      <c r="B9" s="13"/>
      <c r="C9" s="18"/>
      <c r="E9" s="33" t="s">
        <v>26</v>
      </c>
      <c r="F9" s="34">
        <f>SUM(B31)</f>
        <v>0</v>
      </c>
      <c r="G9" s="34">
        <v>0</v>
      </c>
      <c r="H9" s="34">
        <v>0</v>
      </c>
      <c r="I9" s="34">
        <v>1</v>
      </c>
      <c r="J9" s="38" cm="1">
        <f t="array" ref="J9">SUM(G9:I9/G12:I12)</f>
        <v>7.9365079365079361E-3</v>
      </c>
    </row>
    <row r="10" spans="1:10" ht="15.75" x14ac:dyDescent="0.25">
      <c r="A10" s="20" t="s">
        <v>32</v>
      </c>
      <c r="B10" s="3"/>
      <c r="C10" s="8"/>
      <c r="E10" s="33" t="s">
        <v>27</v>
      </c>
      <c r="F10" s="34">
        <f>SUM(B32)</f>
        <v>0</v>
      </c>
      <c r="G10" s="34">
        <v>0</v>
      </c>
      <c r="H10" s="34">
        <v>0</v>
      </c>
      <c r="I10" s="34">
        <v>2</v>
      </c>
      <c r="J10" s="38" cm="1">
        <f t="array" ref="J10">SUM(G10:I10/G12:I12)</f>
        <v>1.5873015873015872E-2</v>
      </c>
    </row>
    <row r="11" spans="1:10" ht="15.75" x14ac:dyDescent="0.25">
      <c r="A11" s="6" t="s">
        <v>33</v>
      </c>
      <c r="B11" s="6" t="s">
        <v>5</v>
      </c>
      <c r="C11" s="10" t="s">
        <v>6</v>
      </c>
      <c r="E11" s="33" t="s">
        <v>28</v>
      </c>
      <c r="F11" s="34">
        <f>SUM(B35)</f>
        <v>0</v>
      </c>
      <c r="G11" s="34">
        <v>0</v>
      </c>
      <c r="H11" s="34">
        <v>0</v>
      </c>
      <c r="I11" s="34">
        <v>0</v>
      </c>
      <c r="J11" s="38" cm="1">
        <f t="array" ref="J11">SUM(G11:I11/G12:I12)</f>
        <v>0</v>
      </c>
    </row>
    <row r="12" spans="1:10" ht="15.75" x14ac:dyDescent="0.25">
      <c r="A12" s="5" t="s">
        <v>1</v>
      </c>
      <c r="B12" s="5">
        <v>6</v>
      </c>
      <c r="C12" s="7">
        <f>SUM(B12/B16)</f>
        <v>0.54545454545454541</v>
      </c>
      <c r="E12" s="16" t="s">
        <v>8</v>
      </c>
      <c r="F12" s="35">
        <f>SUM(F4:F11)</f>
        <v>25</v>
      </c>
      <c r="G12" s="35">
        <f>SUM(G4:G11)</f>
        <v>1</v>
      </c>
      <c r="H12" s="35">
        <f>SUM(H4:H11)</f>
        <v>11</v>
      </c>
      <c r="I12" s="35">
        <f>SUM(I4:I11)</f>
        <v>126</v>
      </c>
      <c r="J12" s="7">
        <f>SUM(J4:J11)</f>
        <v>1.0020703933747412</v>
      </c>
    </row>
    <row r="13" spans="1:10" ht="15.75" x14ac:dyDescent="0.25">
      <c r="A13" s="5" t="s">
        <v>2</v>
      </c>
      <c r="B13" s="5">
        <v>5</v>
      </c>
      <c r="C13" s="7">
        <f>SUM(B13/B16)</f>
        <v>0.45454545454545453</v>
      </c>
    </row>
    <row r="14" spans="1:10" ht="15.75" x14ac:dyDescent="0.25">
      <c r="A14" s="5" t="s">
        <v>3</v>
      </c>
      <c r="B14" s="5"/>
      <c r="C14" s="7">
        <f>SUM(B14/B16)</f>
        <v>0</v>
      </c>
    </row>
    <row r="15" spans="1:10" ht="15.75" x14ac:dyDescent="0.25">
      <c r="A15" s="5" t="s">
        <v>4</v>
      </c>
      <c r="B15" s="5"/>
      <c r="C15" s="7">
        <f>SUM(B15/B16)</f>
        <v>0</v>
      </c>
    </row>
    <row r="16" spans="1:10" ht="15.75" customHeight="1" x14ac:dyDescent="0.25">
      <c r="A16" s="5" t="s">
        <v>8</v>
      </c>
      <c r="B16" s="5">
        <f>SUM(B12:B15)</f>
        <v>11</v>
      </c>
      <c r="C16" s="7">
        <f>SUM(C12:C15)</f>
        <v>1</v>
      </c>
      <c r="E16" s="39" t="s">
        <v>30</v>
      </c>
      <c r="F16" s="39"/>
      <c r="G16" s="39"/>
      <c r="H16" s="39"/>
      <c r="I16" s="39"/>
    </row>
    <row r="17" spans="1:9" ht="15.75" customHeight="1" x14ac:dyDescent="0.25">
      <c r="A17" s="17"/>
      <c r="B17" s="17"/>
      <c r="C17" s="18"/>
      <c r="E17" s="39"/>
      <c r="F17" s="39"/>
      <c r="G17" s="39"/>
      <c r="H17" s="39"/>
      <c r="I17" s="39"/>
    </row>
    <row r="18" spans="1:9" ht="15.75" x14ac:dyDescent="0.25">
      <c r="A18" s="30" t="s">
        <v>34</v>
      </c>
      <c r="B18" s="26"/>
      <c r="C18" s="27"/>
      <c r="E18" s="39"/>
      <c r="F18" s="39"/>
      <c r="G18" s="39"/>
      <c r="H18" s="39"/>
      <c r="I18" s="39"/>
    </row>
    <row r="19" spans="1:9" ht="15.75" x14ac:dyDescent="0.25">
      <c r="A19" s="6" t="s">
        <v>33</v>
      </c>
      <c r="B19" s="6" t="s">
        <v>5</v>
      </c>
      <c r="C19" s="10" t="s">
        <v>6</v>
      </c>
    </row>
    <row r="20" spans="1:9" ht="15.75" x14ac:dyDescent="0.25">
      <c r="A20" s="5" t="s">
        <v>1</v>
      </c>
      <c r="B20" s="5">
        <v>37</v>
      </c>
      <c r="C20" s="7">
        <f>SUM(B20/B24)</f>
        <v>0.29365079365079366</v>
      </c>
    </row>
    <row r="21" spans="1:9" ht="15.75" x14ac:dyDescent="0.25">
      <c r="A21" s="5" t="s">
        <v>2</v>
      </c>
      <c r="B21" s="5">
        <v>89</v>
      </c>
      <c r="C21" s="7">
        <f>SUM(B21/B24)</f>
        <v>0.70634920634920639</v>
      </c>
    </row>
    <row r="22" spans="1:9" ht="15.75" x14ac:dyDescent="0.25">
      <c r="A22" s="5" t="s">
        <v>3</v>
      </c>
      <c r="B22" s="5">
        <v>0</v>
      </c>
      <c r="C22" s="7">
        <f>SUM(B22/B24)</f>
        <v>0</v>
      </c>
    </row>
    <row r="23" spans="1:9" ht="15.75" x14ac:dyDescent="0.25">
      <c r="A23" s="5" t="s">
        <v>4</v>
      </c>
      <c r="B23" s="5">
        <v>0</v>
      </c>
      <c r="C23" s="7">
        <f>SUM(B23/B24)</f>
        <v>0</v>
      </c>
    </row>
    <row r="24" spans="1:9" ht="15.75" x14ac:dyDescent="0.25">
      <c r="A24" s="5" t="s">
        <v>8</v>
      </c>
      <c r="B24" s="5">
        <f>SUM(B20:B23)</f>
        <v>126</v>
      </c>
      <c r="C24" s="7">
        <f>SUM(C20:C23)</f>
        <v>1</v>
      </c>
    </row>
    <row r="25" spans="1:9" s="21" customFormat="1" ht="15.75" x14ac:dyDescent="0.25">
      <c r="A25" s="22" t="s">
        <v>35</v>
      </c>
      <c r="B25" s="17"/>
      <c r="C25" s="18"/>
      <c r="E25" s="24" t="s">
        <v>38</v>
      </c>
      <c r="F25" s="13"/>
      <c r="G25" s="14"/>
    </row>
    <row r="26" spans="1:9" s="21" customFormat="1" ht="30.75" x14ac:dyDescent="0.25">
      <c r="A26" s="6" t="s">
        <v>36</v>
      </c>
      <c r="B26" s="6" t="s">
        <v>5</v>
      </c>
      <c r="C26" s="10" t="s">
        <v>6</v>
      </c>
      <c r="D26" s="1"/>
      <c r="E26" s="6" t="s">
        <v>7</v>
      </c>
      <c r="F26" s="6" t="s">
        <v>5</v>
      </c>
      <c r="G26" s="10" t="s">
        <v>6</v>
      </c>
    </row>
    <row r="27" spans="1:9" ht="60" x14ac:dyDescent="0.25">
      <c r="A27" s="4" t="s">
        <v>9</v>
      </c>
      <c r="B27" s="16">
        <v>0</v>
      </c>
      <c r="C27" s="7">
        <f>SUM(B27/B36)</f>
        <v>0</v>
      </c>
      <c r="E27" s="4" t="s">
        <v>9</v>
      </c>
      <c r="F27" s="5">
        <v>0</v>
      </c>
      <c r="G27" s="7">
        <f>SUM(F27/F36)</f>
        <v>0</v>
      </c>
    </row>
    <row r="28" spans="1:9" ht="15.75" x14ac:dyDescent="0.25">
      <c r="A28" s="4" t="s">
        <v>10</v>
      </c>
      <c r="B28" s="16">
        <v>0</v>
      </c>
      <c r="C28" s="7">
        <f>SUM(B28/B36)</f>
        <v>0</v>
      </c>
      <c r="E28" s="4" t="s">
        <v>10</v>
      </c>
      <c r="F28" s="5">
        <v>0</v>
      </c>
      <c r="G28" s="7">
        <f>SUM(F28/F36)</f>
        <v>0</v>
      </c>
    </row>
    <row r="29" spans="1:9" ht="45" x14ac:dyDescent="0.25">
      <c r="A29" s="4" t="s">
        <v>11</v>
      </c>
      <c r="B29" s="16">
        <v>3</v>
      </c>
      <c r="C29" s="7">
        <f>SUM(B29/B36)</f>
        <v>0.12</v>
      </c>
      <c r="E29" s="4" t="s">
        <v>11</v>
      </c>
      <c r="F29" s="5">
        <v>0</v>
      </c>
      <c r="G29" s="7">
        <f>SUM(F29/F36)</f>
        <v>0</v>
      </c>
    </row>
    <row r="30" spans="1:9" ht="45" x14ac:dyDescent="0.25">
      <c r="A30" s="4" t="s">
        <v>12</v>
      </c>
      <c r="B30" s="16">
        <v>2</v>
      </c>
      <c r="C30" s="7">
        <f>SUM(B30/B36)</f>
        <v>0.08</v>
      </c>
      <c r="E30" s="4" t="s">
        <v>12</v>
      </c>
      <c r="F30" s="5">
        <v>0</v>
      </c>
      <c r="G30" s="7">
        <f>SUM(F30/F36)</f>
        <v>0</v>
      </c>
    </row>
    <row r="31" spans="1:9" ht="60" x14ac:dyDescent="0.25">
      <c r="A31" s="4" t="s">
        <v>13</v>
      </c>
      <c r="B31" s="16">
        <v>0</v>
      </c>
      <c r="C31" s="7">
        <f>SUM(B31/B36)</f>
        <v>0</v>
      </c>
      <c r="E31" s="4" t="s">
        <v>13</v>
      </c>
      <c r="F31" s="5">
        <v>0</v>
      </c>
      <c r="G31" s="7">
        <f>SUM(F31/F36)</f>
        <v>0</v>
      </c>
    </row>
    <row r="32" spans="1:9" ht="30" x14ac:dyDescent="0.25">
      <c r="A32" s="4" t="s">
        <v>14</v>
      </c>
      <c r="B32" s="16">
        <v>0</v>
      </c>
      <c r="C32" s="7">
        <f>SUM(B32/B36)</f>
        <v>0</v>
      </c>
      <c r="E32" s="4" t="s">
        <v>14</v>
      </c>
      <c r="F32" s="5">
        <v>0</v>
      </c>
      <c r="G32" s="7">
        <f>SUM(F32/F36)</f>
        <v>0</v>
      </c>
    </row>
    <row r="33" spans="1:7" ht="15.75" x14ac:dyDescent="0.25">
      <c r="A33" s="4" t="s">
        <v>15</v>
      </c>
      <c r="B33" s="16">
        <v>20</v>
      </c>
      <c r="C33" s="7">
        <f>SUM(B33/B36)</f>
        <v>0.8</v>
      </c>
      <c r="E33" s="4" t="s">
        <v>15</v>
      </c>
      <c r="F33" s="5">
        <v>11</v>
      </c>
      <c r="G33" s="7">
        <f>SUM(F33/F36)</f>
        <v>1</v>
      </c>
    </row>
    <row r="34" spans="1:7" ht="15.75" x14ac:dyDescent="0.25">
      <c r="A34" s="4" t="s">
        <v>16</v>
      </c>
      <c r="B34" s="16">
        <v>0</v>
      </c>
      <c r="C34" s="7">
        <f>SUM(B34/B36)</f>
        <v>0</v>
      </c>
      <c r="E34" s="4" t="s">
        <v>16</v>
      </c>
      <c r="F34" s="5">
        <v>0</v>
      </c>
      <c r="G34" s="7">
        <f>SUM(F34/F36)</f>
        <v>0</v>
      </c>
    </row>
    <row r="35" spans="1:7" ht="60" x14ac:dyDescent="0.25">
      <c r="A35" s="4" t="s">
        <v>17</v>
      </c>
      <c r="B35" s="16"/>
      <c r="C35" s="7"/>
      <c r="E35" s="4" t="s">
        <v>17</v>
      </c>
      <c r="F35" s="5"/>
      <c r="G35" s="7"/>
    </row>
    <row r="36" spans="1:7" ht="15.75" x14ac:dyDescent="0.25">
      <c r="A36" s="4" t="s">
        <v>8</v>
      </c>
      <c r="B36" s="16">
        <f>SUM(B27:B35)</f>
        <v>25</v>
      </c>
      <c r="C36" s="7">
        <f>SUM(C27:C35)</f>
        <v>1</v>
      </c>
      <c r="E36" s="4" t="s">
        <v>8</v>
      </c>
      <c r="F36" s="5">
        <f>SUM(F27:F35)</f>
        <v>11</v>
      </c>
      <c r="G36" s="7">
        <f>SUM(G27:G35)</f>
        <v>1</v>
      </c>
    </row>
    <row r="38" spans="1:7" ht="15.75" x14ac:dyDescent="0.25">
      <c r="A38" s="23"/>
      <c r="B38" s="13"/>
      <c r="C38" s="18"/>
    </row>
    <row r="40" spans="1:7" ht="15.75" x14ac:dyDescent="0.25">
      <c r="A40" s="23"/>
      <c r="B40" s="17"/>
      <c r="C40" s="18"/>
    </row>
    <row r="41" spans="1:7" ht="15.75" x14ac:dyDescent="0.25">
      <c r="A41" s="31" t="s">
        <v>37</v>
      </c>
      <c r="B41" s="28"/>
      <c r="C41" s="29"/>
    </row>
    <row r="42" spans="1:7" ht="15.75" x14ac:dyDescent="0.25">
      <c r="A42" s="6" t="s">
        <v>36</v>
      </c>
      <c r="B42" s="6" t="s">
        <v>5</v>
      </c>
      <c r="C42" s="10" t="s">
        <v>6</v>
      </c>
    </row>
    <row r="43" spans="1:7" ht="60" x14ac:dyDescent="0.25">
      <c r="A43" s="4" t="s">
        <v>9</v>
      </c>
      <c r="B43" s="5">
        <v>1</v>
      </c>
      <c r="C43" s="7">
        <f>SUM(B43/B52)</f>
        <v>7.9365079365079361E-3</v>
      </c>
    </row>
    <row r="44" spans="1:7" ht="15.75" x14ac:dyDescent="0.25">
      <c r="A44" s="4" t="s">
        <v>10</v>
      </c>
      <c r="B44" s="5">
        <v>7</v>
      </c>
      <c r="C44" s="7">
        <f>SUM(B44/B52)</f>
        <v>5.5555555555555552E-2</v>
      </c>
    </row>
    <row r="45" spans="1:7" ht="45" x14ac:dyDescent="0.25">
      <c r="A45" s="4" t="s">
        <v>11</v>
      </c>
      <c r="B45" s="5">
        <v>7</v>
      </c>
      <c r="C45" s="7">
        <f>SUM(B45/B52)</f>
        <v>5.5555555555555552E-2</v>
      </c>
    </row>
    <row r="46" spans="1:7" ht="45" x14ac:dyDescent="0.25">
      <c r="A46" s="4" t="s">
        <v>12</v>
      </c>
      <c r="B46" s="5">
        <v>14</v>
      </c>
      <c r="C46" s="7">
        <f>SUM(B46/B52)</f>
        <v>0.1111111111111111</v>
      </c>
    </row>
    <row r="47" spans="1:7" ht="60" x14ac:dyDescent="0.25">
      <c r="A47" s="4" t="s">
        <v>13</v>
      </c>
      <c r="B47" s="5">
        <v>1</v>
      </c>
      <c r="C47" s="7">
        <f>SUM(B47/B52)</f>
        <v>7.9365079365079361E-3</v>
      </c>
    </row>
    <row r="48" spans="1:7" ht="30" x14ac:dyDescent="0.25">
      <c r="A48" s="4" t="s">
        <v>14</v>
      </c>
      <c r="B48" s="5">
        <v>2</v>
      </c>
      <c r="C48" s="7">
        <f>SUM(B48/B52)</f>
        <v>1.5873015873015872E-2</v>
      </c>
    </row>
    <row r="49" spans="1:3" ht="15.75" x14ac:dyDescent="0.25">
      <c r="A49" s="4" t="s">
        <v>15</v>
      </c>
      <c r="B49" s="5">
        <v>94</v>
      </c>
      <c r="C49" s="7">
        <f>SUM(B49/B52)</f>
        <v>0.74603174603174605</v>
      </c>
    </row>
    <row r="50" spans="1:3" ht="15.75" x14ac:dyDescent="0.25">
      <c r="A50" s="4" t="s">
        <v>16</v>
      </c>
      <c r="B50" s="5">
        <v>0</v>
      </c>
      <c r="C50" s="7">
        <f>SUM(B50/B52)</f>
        <v>0</v>
      </c>
    </row>
    <row r="51" spans="1:3" ht="60" x14ac:dyDescent="0.25">
      <c r="A51" s="4" t="s">
        <v>17</v>
      </c>
      <c r="B51" s="5"/>
      <c r="C51" s="7"/>
    </row>
    <row r="52" spans="1:3" ht="15.75" x14ac:dyDescent="0.25">
      <c r="A52" s="5" t="s">
        <v>8</v>
      </c>
      <c r="B52" s="5">
        <f>SUM(B43:B51)</f>
        <v>126</v>
      </c>
      <c r="C52" s="9">
        <f>SUM(C43:C51)</f>
        <v>1</v>
      </c>
    </row>
    <row r="64" spans="1:3" ht="15.75" x14ac:dyDescent="0.25">
      <c r="A64" s="2"/>
      <c r="B64" s="3"/>
      <c r="C64" s="8"/>
    </row>
    <row r="65" spans="1:3" ht="15.75" x14ac:dyDescent="0.25">
      <c r="A65" s="2"/>
      <c r="B65" s="3"/>
      <c r="C65" s="8"/>
    </row>
    <row r="66" spans="1:3" ht="15.75" x14ac:dyDescent="0.25">
      <c r="A66" s="2"/>
      <c r="B66" s="3"/>
      <c r="C66" s="8"/>
    </row>
    <row r="67" spans="1:3" ht="15.75" x14ac:dyDescent="0.25">
      <c r="A67" s="2"/>
      <c r="B67" s="3"/>
      <c r="C67" s="8"/>
    </row>
    <row r="68" spans="1:3" ht="15.75" x14ac:dyDescent="0.25">
      <c r="A68" s="3"/>
      <c r="B68" s="3"/>
      <c r="C68" s="3"/>
    </row>
  </sheetData>
  <mergeCells count="1">
    <mergeCell ref="E16:I18"/>
  </mergeCells>
  <pageMargins left="0.7" right="0.7" top="0.75" bottom="0.75" header="0.3" footer="0.3"/>
  <pageSetup orientation="landscape" horizontalDpi="1200" verticalDpi="1200" r:id="rId1"/>
  <headerFooter>
    <oddHeader>&amp;C&amp;"Georgia,Regular"&amp;12ASUF Board and Employee Demographics (8/30/2022)</oddHeader>
    <oddFooter>&amp;L&amp;"-,Bold" Confidential&amp;C8/30/2022&amp;RPage &amp;P</oddFooter>
  </headerFooter>
  <rowBreaks count="3" manualBreakCount="3">
    <brk id="24" max="16383" man="1"/>
    <brk id="40" max="16383" man="1"/>
    <brk id="5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Paco Madden</dc:creator>
  <cp:lastModifiedBy>Paco Madden</cp:lastModifiedBy>
  <cp:lastPrinted>2022-05-25T19:50:07Z</cp:lastPrinted>
  <dcterms:created xsi:type="dcterms:W3CDTF">2021-03-29T16:38:27Z</dcterms:created>
  <dcterms:modified xsi:type="dcterms:W3CDTF">2023-02-28T18:23:06Z</dcterms:modified>
</cp:coreProperties>
</file>